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8035" windowHeight="12570"/>
  </bookViews>
  <sheets>
    <sheet name="Sheet1" sheetId="4" r:id="rId1"/>
  </sheets>
  <definedNames>
    <definedName name="_xlnm.Print_Area" localSheetId="0">Sheet1!$A$2:$H$25</definedName>
  </definedNames>
  <calcPr calcId="124519"/>
</workbook>
</file>

<file path=xl/calcChain.xml><?xml version="1.0" encoding="utf-8"?>
<calcChain xmlns="http://schemas.openxmlformats.org/spreadsheetml/2006/main">
  <c r="E24" i="4"/>
  <c r="G23"/>
  <c r="G22"/>
  <c r="G21"/>
  <c r="G20"/>
  <c r="G19"/>
  <c r="G16"/>
  <c r="G15"/>
  <c r="G7"/>
  <c r="G8"/>
  <c r="G9"/>
  <c r="G10"/>
  <c r="G11"/>
  <c r="G12"/>
  <c r="G13"/>
  <c r="G14"/>
  <c r="G6"/>
  <c r="G5"/>
  <c r="G17" l="1"/>
  <c r="G18"/>
</calcChain>
</file>

<file path=xl/sharedStrings.xml><?xml version="1.0" encoding="utf-8"?>
<sst xmlns="http://schemas.openxmlformats.org/spreadsheetml/2006/main" count="50" uniqueCount="38">
  <si>
    <t>発注</t>
  </si>
  <si>
    <t>商品名</t>
  </si>
  <si>
    <t>機材名</t>
  </si>
  <si>
    <t>単価</t>
  </si>
  <si>
    <t>数量</t>
  </si>
  <si>
    <t>金額</t>
  </si>
  <si>
    <t>-</t>
  </si>
  <si>
    <t>ワイヤレスマイク＋スタンドに変更</t>
  </si>
  <si>
    <t>LINE6 XD-V55</t>
  </si>
  <si>
    <t>ワイヤレスマイク＋スタンド追加</t>
  </si>
  <si>
    <t>マイク＋スタンド追加</t>
  </si>
  <si>
    <t>SM58</t>
  </si>
  <si>
    <t>楽器用マイク＋スタンド追加</t>
  </si>
  <si>
    <t>SM57</t>
  </si>
  <si>
    <t>キーボード＋キーボードスタンド＋ペダル＋DI</t>
  </si>
  <si>
    <t>ROLAND　JUNO Di</t>
  </si>
  <si>
    <t>DI（ダイレクトボックス）</t>
  </si>
  <si>
    <t>RADIAL PRO DI</t>
  </si>
  <si>
    <t>　合計</t>
  </si>
  <si>
    <t>前日搬入割引き</t>
  </si>
  <si>
    <t>本番２日目割引き</t>
  </si>
  <si>
    <t>本番３日目以降割引き</t>
  </si>
  <si>
    <t>オプション２日目追加料金</t>
  </si>
  <si>
    <t>オプション３日目以降追加料金</t>
  </si>
  <si>
    <t>発電機</t>
    <rPh sb="0" eb="3">
      <t>ハツデンキ</t>
    </rPh>
    <phoneticPr fontId="3"/>
  </si>
  <si>
    <t>YAMAHA</t>
    <phoneticPr fontId="3"/>
  </si>
  <si>
    <t>モニタースピーカ＋アンプ</t>
    <phoneticPr fontId="3"/>
  </si>
  <si>
    <t>EV ZX1-90B + YAMAHA P2500</t>
    <phoneticPr fontId="3"/>
  </si>
  <si>
    <t>オプション発注書（多目的小規模プラン用）記入後保存してメール添付、もしくは印刷してご提出下さい。</t>
    <rPh sb="5" eb="8">
      <t>ハッチュウショ</t>
    </rPh>
    <rPh sb="9" eb="12">
      <t>タモクテキ</t>
    </rPh>
    <rPh sb="12" eb="15">
      <t>ショウキボ</t>
    </rPh>
    <rPh sb="18" eb="19">
      <t>ヨウ</t>
    </rPh>
    <rPh sb="20" eb="22">
      <t>キニュウ</t>
    </rPh>
    <rPh sb="22" eb="23">
      <t>ゴ</t>
    </rPh>
    <rPh sb="23" eb="25">
      <t>ホゾン</t>
    </rPh>
    <rPh sb="30" eb="32">
      <t>テンプ</t>
    </rPh>
    <rPh sb="37" eb="39">
      <t>インサツ</t>
    </rPh>
    <rPh sb="42" eb="45">
      <t>テイシュツクダ</t>
    </rPh>
    <phoneticPr fontId="3"/>
  </si>
  <si>
    <t>多目的小規模プラン</t>
    <rPh sb="0" eb="3">
      <t>タモクテキ</t>
    </rPh>
    <rPh sb="3" eb="6">
      <t>ショウキボ</t>
    </rPh>
    <phoneticPr fontId="3"/>
  </si>
  <si>
    <t>オプション前日搬入追加料金</t>
    <rPh sb="5" eb="7">
      <t>ゼンジツ</t>
    </rPh>
    <rPh sb="7" eb="9">
      <t>ハンニュウ</t>
    </rPh>
    <rPh sb="9" eb="11">
      <t>ツイカ</t>
    </rPh>
    <rPh sb="11" eb="13">
      <t>リョウキン</t>
    </rPh>
    <phoneticPr fontId="3"/>
  </si>
  <si>
    <t>-</t>
    <phoneticPr fontId="3"/>
  </si>
  <si>
    <t>手ぶらオプション</t>
    <rPh sb="0" eb="1">
      <t>テ</t>
    </rPh>
    <phoneticPr fontId="3"/>
  </si>
  <si>
    <t>時間外延長</t>
    <rPh sb="0" eb="2">
      <t>ジカン</t>
    </rPh>
    <rPh sb="2" eb="3">
      <t>ガイ</t>
    </rPh>
    <rPh sb="3" eb="5">
      <t>エンチョウ</t>
    </rPh>
    <phoneticPr fontId="3"/>
  </si>
  <si>
    <t>同日２会場目搬入出</t>
    <rPh sb="0" eb="2">
      <t>ドウジツ</t>
    </rPh>
    <rPh sb="3" eb="5">
      <t>カイジョウ</t>
    </rPh>
    <rPh sb="5" eb="6">
      <t>メ</t>
    </rPh>
    <rPh sb="6" eb="8">
      <t>ハンニュウ</t>
    </rPh>
    <rPh sb="8" eb="9">
      <t>シュツ</t>
    </rPh>
    <phoneticPr fontId="3"/>
  </si>
  <si>
    <t>エレベーター利用不可</t>
    <rPh sb="6" eb="8">
      <t>リヨウ</t>
    </rPh>
    <rPh sb="8" eb="10">
      <t>フカ</t>
    </rPh>
    <phoneticPr fontId="3"/>
  </si>
  <si>
    <t>-</t>
    <phoneticPr fontId="3"/>
  </si>
  <si>
    <t>消費税</t>
    <rPh sb="0" eb="3">
      <t>ショウヒゼイ</t>
    </rPh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</si>
</sst>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4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EE3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FF8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/>
    </xf>
    <xf numFmtId="3" fontId="0" fillId="5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 applyProtection="1">
      <alignment horizontal="right" vertical="center" wrapText="1"/>
      <protection locked="0"/>
    </xf>
    <xf numFmtId="0" fontId="0" fillId="5" borderId="5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right" vertical="center" wrapText="1"/>
    </xf>
    <xf numFmtId="0" fontId="0" fillId="4" borderId="4" xfId="0" applyFill="1" applyBorder="1" applyAlignment="1">
      <alignment vertical="center" wrapText="1"/>
    </xf>
    <xf numFmtId="0" fontId="0" fillId="4" borderId="4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right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right" vertical="center"/>
    </xf>
    <xf numFmtId="41" fontId="0" fillId="4" borderId="1" xfId="0" applyNumberFormat="1" applyFill="1" applyBorder="1" applyAlignment="1">
      <alignment horizontal="right" vertical="center" wrapText="1"/>
    </xf>
    <xf numFmtId="41" fontId="0" fillId="5" borderId="1" xfId="0" applyNumberFormat="1" applyFill="1" applyBorder="1" applyAlignment="1">
      <alignment horizontal="right" vertical="center" wrapText="1"/>
    </xf>
    <xf numFmtId="41" fontId="0" fillId="5" borderId="2" xfId="0" applyNumberFormat="1" applyFill="1" applyBorder="1" applyAlignment="1">
      <alignment horizontal="right" vertical="center" wrapText="1"/>
    </xf>
    <xf numFmtId="41" fontId="0" fillId="4" borderId="4" xfId="0" applyNumberFormat="1" applyFill="1" applyBorder="1" applyAlignment="1">
      <alignment horizontal="right" vertical="center" wrapText="1"/>
    </xf>
    <xf numFmtId="0" fontId="0" fillId="3" borderId="0" xfId="0" applyFill="1" applyProtection="1">
      <alignment vertical="center"/>
    </xf>
    <xf numFmtId="0" fontId="0" fillId="4" borderId="4" xfId="0" applyFill="1" applyBorder="1" applyAlignment="1" applyProtection="1">
      <alignment horizontal="right" vertical="center" wrapText="1"/>
    </xf>
    <xf numFmtId="0" fontId="0" fillId="4" borderId="4" xfId="0" applyFill="1" applyBorder="1" applyAlignment="1" applyProtection="1">
      <alignment vertical="center" wrapText="1"/>
    </xf>
    <xf numFmtId="41" fontId="0" fillId="4" borderId="4" xfId="0" applyNumberFormat="1" applyFill="1" applyBorder="1" applyAlignment="1" applyProtection="1">
      <alignment horizontal="right" vertical="center" wrapText="1"/>
    </xf>
    <xf numFmtId="0" fontId="0" fillId="4" borderId="4" xfId="0" applyFill="1" applyBorder="1" applyAlignment="1" applyProtection="1">
      <alignment horizontal="right" vertical="center" wrapText="1"/>
      <protection locked="0"/>
    </xf>
    <xf numFmtId="0" fontId="0" fillId="4" borderId="8" xfId="0" applyNumberFormat="1" applyFill="1" applyBorder="1" applyAlignment="1" applyProtection="1">
      <alignment horizontal="right" vertical="center"/>
    </xf>
    <xf numFmtId="0" fontId="0" fillId="2" borderId="0" xfId="0" applyFill="1" applyProtection="1">
      <alignment vertical="center"/>
    </xf>
    <xf numFmtId="0" fontId="0" fillId="4" borderId="4" xfId="0" applyNumberFormat="1" applyFill="1" applyBorder="1" applyAlignment="1" applyProtection="1">
      <alignment horizontal="right" vertical="center"/>
    </xf>
    <xf numFmtId="0" fontId="0" fillId="5" borderId="6" xfId="0" applyFill="1" applyBorder="1" applyAlignment="1">
      <alignment horizontal="right" vertical="center" wrapText="1"/>
    </xf>
    <xf numFmtId="0" fontId="0" fillId="5" borderId="3" xfId="0" applyFill="1" applyBorder="1" applyAlignment="1">
      <alignment horizontal="right" vertical="center" wrapText="1"/>
    </xf>
    <xf numFmtId="3" fontId="2" fillId="5" borderId="6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/>
    </xf>
    <xf numFmtId="3" fontId="0" fillId="4" borderId="4" xfId="0" applyNumberForma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9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6" zoomScaleNormal="76" workbookViewId="0">
      <selection activeCell="I25" sqref="I25"/>
    </sheetView>
  </sheetViews>
  <sheetFormatPr defaultRowHeight="33.75" customHeight="1"/>
  <cols>
    <col min="1" max="1" width="2.5" style="1" customWidth="1"/>
    <col min="2" max="2" width="5" style="1" customWidth="1"/>
    <col min="3" max="3" width="37.5" style="1" customWidth="1"/>
    <col min="4" max="4" width="26.25" style="1" customWidth="1"/>
    <col min="5" max="5" width="9" style="1"/>
    <col min="6" max="6" width="5" style="1" customWidth="1"/>
    <col min="7" max="7" width="9.375" style="1" customWidth="1"/>
    <col min="8" max="8" width="2.5" style="1" customWidth="1"/>
    <col min="9" max="16384" width="9" style="1"/>
  </cols>
  <sheetData>
    <row r="1" spans="1:8" ht="33.75" customHeight="1">
      <c r="A1" s="2"/>
      <c r="B1" s="2"/>
      <c r="C1" s="2"/>
      <c r="D1" s="2"/>
      <c r="E1" s="2"/>
      <c r="F1" s="2"/>
      <c r="G1" s="2"/>
      <c r="H1" s="2"/>
    </row>
    <row r="2" spans="1:8" ht="33.75" customHeight="1">
      <c r="A2" s="2"/>
      <c r="B2" s="46" t="s">
        <v>28</v>
      </c>
      <c r="C2" s="46"/>
      <c r="D2" s="46"/>
      <c r="E2" s="46"/>
      <c r="F2" s="46"/>
      <c r="G2" s="46"/>
      <c r="H2" s="2"/>
    </row>
    <row r="3" spans="1:8" ht="33.75" customHeight="1">
      <c r="A3" s="2"/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2"/>
    </row>
    <row r="4" spans="1:8" ht="33.75" customHeight="1">
      <c r="A4" s="2"/>
      <c r="B4" s="5">
        <v>1</v>
      </c>
      <c r="C4" s="6" t="s">
        <v>29</v>
      </c>
      <c r="D4" s="6"/>
      <c r="E4" s="14">
        <v>17000</v>
      </c>
      <c r="F4" s="5">
        <v>0</v>
      </c>
      <c r="G4" s="14">
        <v>17000</v>
      </c>
      <c r="H4" s="2"/>
    </row>
    <row r="5" spans="1:8" ht="33.75" customHeight="1">
      <c r="A5" s="2"/>
      <c r="B5" s="8">
        <v>2</v>
      </c>
      <c r="C5" s="9" t="s">
        <v>19</v>
      </c>
      <c r="D5" s="9"/>
      <c r="E5" s="15">
        <v>8500</v>
      </c>
      <c r="F5" s="18">
        <v>0</v>
      </c>
      <c r="G5" s="10">
        <f>E5*F5</f>
        <v>0</v>
      </c>
      <c r="H5" s="2"/>
    </row>
    <row r="6" spans="1:8" ht="33.75" customHeight="1">
      <c r="A6" s="2"/>
      <c r="B6" s="8">
        <v>3</v>
      </c>
      <c r="C6" s="9" t="s">
        <v>20</v>
      </c>
      <c r="D6" s="9" t="s">
        <v>6</v>
      </c>
      <c r="E6" s="15">
        <v>13600</v>
      </c>
      <c r="F6" s="18">
        <v>0</v>
      </c>
      <c r="G6" s="10">
        <f t="shared" ref="G6" si="0">E6*F6</f>
        <v>0</v>
      </c>
      <c r="H6" s="2"/>
    </row>
    <row r="7" spans="1:8" ht="33.75" customHeight="1">
      <c r="A7" s="2"/>
      <c r="B7" s="8">
        <v>4</v>
      </c>
      <c r="C7" s="9" t="s">
        <v>21</v>
      </c>
      <c r="D7" s="9" t="s">
        <v>6</v>
      </c>
      <c r="E7" s="15">
        <v>10200</v>
      </c>
      <c r="F7" s="18">
        <v>0</v>
      </c>
      <c r="G7" s="10">
        <f>E7*F6*F7</f>
        <v>0</v>
      </c>
      <c r="H7" s="2"/>
    </row>
    <row r="8" spans="1:8" ht="33.75" customHeight="1">
      <c r="A8" s="2"/>
      <c r="B8" s="11">
        <v>5</v>
      </c>
      <c r="C8" s="12" t="s">
        <v>26</v>
      </c>
      <c r="D8" s="12" t="s">
        <v>27</v>
      </c>
      <c r="E8" s="16">
        <v>4000</v>
      </c>
      <c r="F8" s="19">
        <v>0</v>
      </c>
      <c r="G8" s="13">
        <f t="shared" ref="G8:G14" si="1">E8*F8</f>
        <v>0</v>
      </c>
      <c r="H8" s="2"/>
    </row>
    <row r="9" spans="1:8" ht="33.75" customHeight="1">
      <c r="A9" s="2"/>
      <c r="B9" s="11">
        <v>6</v>
      </c>
      <c r="C9" s="12" t="s">
        <v>7</v>
      </c>
      <c r="D9" s="12" t="s">
        <v>8</v>
      </c>
      <c r="E9" s="16">
        <v>3000</v>
      </c>
      <c r="F9" s="19">
        <v>0</v>
      </c>
      <c r="G9" s="13">
        <f t="shared" si="1"/>
        <v>0</v>
      </c>
      <c r="H9" s="2"/>
    </row>
    <row r="10" spans="1:8" ht="33.75" customHeight="1">
      <c r="A10" s="2"/>
      <c r="B10" s="5">
        <v>7</v>
      </c>
      <c r="C10" s="6" t="s">
        <v>9</v>
      </c>
      <c r="D10" s="6" t="s">
        <v>8</v>
      </c>
      <c r="E10" s="14">
        <v>4000</v>
      </c>
      <c r="F10" s="20">
        <v>0</v>
      </c>
      <c r="G10" s="7">
        <f t="shared" si="1"/>
        <v>0</v>
      </c>
      <c r="H10" s="2"/>
    </row>
    <row r="11" spans="1:8" ht="33.75" customHeight="1">
      <c r="A11" s="2"/>
      <c r="B11" s="11">
        <v>8</v>
      </c>
      <c r="C11" s="12" t="s">
        <v>10</v>
      </c>
      <c r="D11" s="12" t="s">
        <v>11</v>
      </c>
      <c r="E11" s="16">
        <v>1800</v>
      </c>
      <c r="F11" s="19">
        <v>0</v>
      </c>
      <c r="G11" s="13">
        <f t="shared" si="1"/>
        <v>0</v>
      </c>
      <c r="H11" s="2"/>
    </row>
    <row r="12" spans="1:8" ht="33.75" customHeight="1">
      <c r="A12" s="2"/>
      <c r="B12" s="5">
        <v>9</v>
      </c>
      <c r="C12" s="6" t="s">
        <v>12</v>
      </c>
      <c r="D12" s="6" t="s">
        <v>13</v>
      </c>
      <c r="E12" s="14">
        <v>1800</v>
      </c>
      <c r="F12" s="20">
        <v>0</v>
      </c>
      <c r="G12" s="7">
        <f t="shared" si="1"/>
        <v>0</v>
      </c>
      <c r="H12" s="2"/>
    </row>
    <row r="13" spans="1:8" ht="33.75" customHeight="1">
      <c r="A13" s="2"/>
      <c r="B13" s="11">
        <v>10</v>
      </c>
      <c r="C13" s="12" t="s">
        <v>14</v>
      </c>
      <c r="D13" s="12" t="s">
        <v>15</v>
      </c>
      <c r="E13" s="16">
        <v>5500</v>
      </c>
      <c r="F13" s="19">
        <v>0</v>
      </c>
      <c r="G13" s="13">
        <f t="shared" si="1"/>
        <v>0</v>
      </c>
      <c r="H13" s="2"/>
    </row>
    <row r="14" spans="1:8" ht="33.75" customHeight="1">
      <c r="A14" s="2"/>
      <c r="B14" s="5">
        <v>11</v>
      </c>
      <c r="C14" s="6" t="s">
        <v>16</v>
      </c>
      <c r="D14" s="6" t="s">
        <v>17</v>
      </c>
      <c r="E14" s="14">
        <v>1000</v>
      </c>
      <c r="F14" s="20">
        <v>0</v>
      </c>
      <c r="G14" s="7">
        <f t="shared" si="1"/>
        <v>0</v>
      </c>
      <c r="H14" s="2"/>
    </row>
    <row r="15" spans="1:8" ht="33.75" customHeight="1">
      <c r="A15" s="2"/>
      <c r="B15" s="11">
        <v>12</v>
      </c>
      <c r="C15" s="25" t="s">
        <v>24</v>
      </c>
      <c r="D15" s="25" t="s">
        <v>25</v>
      </c>
      <c r="E15" s="29">
        <v>6000</v>
      </c>
      <c r="F15" s="19">
        <v>0</v>
      </c>
      <c r="G15" s="11">
        <f>E15*F15</f>
        <v>0</v>
      </c>
      <c r="H15" s="2"/>
    </row>
    <row r="16" spans="1:8" ht="33.75" customHeight="1">
      <c r="A16" s="2"/>
      <c r="B16" s="5"/>
      <c r="C16" s="17" t="s">
        <v>30</v>
      </c>
      <c r="D16" s="17" t="s">
        <v>31</v>
      </c>
      <c r="E16" s="30" t="s">
        <v>31</v>
      </c>
      <c r="F16" s="20" t="s">
        <v>31</v>
      </c>
      <c r="G16" s="5">
        <f>F5*0.5*(G8+G9+G10+G11+G12+G13+G14+G15)</f>
        <v>0</v>
      </c>
      <c r="H16" s="2"/>
    </row>
    <row r="17" spans="1:8" ht="33.75" customHeight="1">
      <c r="A17" s="2"/>
      <c r="B17" s="11"/>
      <c r="C17" s="12" t="s">
        <v>22</v>
      </c>
      <c r="D17" s="12" t="s">
        <v>6</v>
      </c>
      <c r="E17" s="29" t="s">
        <v>6</v>
      </c>
      <c r="F17" s="11" t="s">
        <v>6</v>
      </c>
      <c r="G17" s="13">
        <f>(G8+G9+G10+G11+G12+G13+G14)*F6*0.8</f>
        <v>0</v>
      </c>
      <c r="H17" s="2"/>
    </row>
    <row r="18" spans="1:8" ht="33.75" customHeight="1">
      <c r="A18" s="2"/>
      <c r="B18" s="26"/>
      <c r="C18" s="27" t="s">
        <v>23</v>
      </c>
      <c r="D18" s="27" t="s">
        <v>6</v>
      </c>
      <c r="E18" s="31" t="s">
        <v>6</v>
      </c>
      <c r="F18" s="26" t="s">
        <v>6</v>
      </c>
      <c r="G18" s="28">
        <f>(G8+G9+G10+G11+G12+G13+G14+G15)*F6*F7*0.6</f>
        <v>0</v>
      </c>
      <c r="H18" s="2"/>
    </row>
    <row r="19" spans="1:8" ht="33.75" customHeight="1">
      <c r="A19" s="2"/>
      <c r="B19" s="22">
        <v>13</v>
      </c>
      <c r="C19" s="23" t="s">
        <v>32</v>
      </c>
      <c r="D19" s="23"/>
      <c r="E19" s="32">
        <v>3000</v>
      </c>
      <c r="F19" s="22">
        <v>0</v>
      </c>
      <c r="G19" s="24">
        <f>E19*F19</f>
        <v>0</v>
      </c>
      <c r="H19" s="2"/>
    </row>
    <row r="20" spans="1:8" s="39" customFormat="1" ht="33.75" customHeight="1">
      <c r="A20" s="33"/>
      <c r="B20" s="34">
        <v>14</v>
      </c>
      <c r="C20" s="35" t="s">
        <v>33</v>
      </c>
      <c r="D20" s="35" t="s">
        <v>31</v>
      </c>
      <c r="E20" s="36">
        <v>5000</v>
      </c>
      <c r="F20" s="37">
        <v>0</v>
      </c>
      <c r="G20" s="38">
        <f t="shared" ref="G20:G21" si="2">E20*F20</f>
        <v>0</v>
      </c>
      <c r="H20" s="33"/>
    </row>
    <row r="21" spans="1:8" s="39" customFormat="1" ht="33.75" customHeight="1">
      <c r="A21" s="33"/>
      <c r="B21" s="34">
        <v>15</v>
      </c>
      <c r="C21" s="35" t="s">
        <v>34</v>
      </c>
      <c r="D21" s="35" t="s">
        <v>31</v>
      </c>
      <c r="E21" s="36">
        <v>17000</v>
      </c>
      <c r="F21" s="37">
        <v>0</v>
      </c>
      <c r="G21" s="40">
        <f t="shared" si="2"/>
        <v>0</v>
      </c>
      <c r="H21" s="33"/>
    </row>
    <row r="22" spans="1:8" s="39" customFormat="1" ht="33.75" customHeight="1">
      <c r="A22" s="33"/>
      <c r="B22" s="34">
        <v>16</v>
      </c>
      <c r="C22" s="35" t="s">
        <v>35</v>
      </c>
      <c r="D22" s="35" t="s">
        <v>36</v>
      </c>
      <c r="E22" s="36">
        <v>5000</v>
      </c>
      <c r="F22" s="37">
        <v>0</v>
      </c>
      <c r="G22" s="40">
        <f t="shared" ref="G22" si="3">E22*F22</f>
        <v>0</v>
      </c>
      <c r="H22" s="33"/>
    </row>
    <row r="23" spans="1:8" s="39" customFormat="1" ht="33.75" customHeight="1">
      <c r="A23" s="33"/>
      <c r="B23" s="34"/>
      <c r="C23" s="35" t="s">
        <v>37</v>
      </c>
      <c r="D23" s="35"/>
      <c r="E23" s="36"/>
      <c r="F23" s="34"/>
      <c r="G23" s="47">
        <f>SUM(G4:G22)*0.1</f>
        <v>1700</v>
      </c>
      <c r="H23" s="33"/>
    </row>
    <row r="24" spans="1:8" ht="33.75" customHeight="1">
      <c r="A24" s="2"/>
      <c r="B24" s="21"/>
      <c r="C24" s="41" t="s">
        <v>18</v>
      </c>
      <c r="D24" s="42"/>
      <c r="E24" s="43">
        <f>SUM(G4:G23)</f>
        <v>18700</v>
      </c>
      <c r="F24" s="44"/>
      <c r="G24" s="45"/>
      <c r="H24" s="2"/>
    </row>
    <row r="25" spans="1:8" ht="33.75" customHeight="1">
      <c r="A25" s="2"/>
      <c r="B25" s="2"/>
      <c r="C25" s="2"/>
      <c r="D25" s="2"/>
      <c r="E25" s="2"/>
      <c r="F25" s="2"/>
      <c r="G25" s="2"/>
      <c r="H25" s="2"/>
    </row>
  </sheetData>
  <sheetProtection password="FE12" sheet="1" objects="1" scenarios="1" formatCells="0" formatColumns="0" formatRows="0" insertColumns="0" insertRows="0" insertHyperlinks="0" deleteColumns="0" deleteRows="0" sort="0" autoFilter="0" pivotTables="0"/>
  <mergeCells count="3">
    <mergeCell ref="C24:D24"/>
    <mergeCell ref="E24:G24"/>
    <mergeCell ref="B2:G2"/>
  </mergeCells>
  <phoneticPr fontId="3"/>
  <dataValidations count="5">
    <dataValidation type="whole" allowBlank="1" showInputMessage="1" showErrorMessage="1" sqref="F13 F5:F9 F15 F21">
      <formula1>0</formula1>
      <formula2>1</formula2>
    </dataValidation>
    <dataValidation type="whole" allowBlank="1" showInputMessage="1" showErrorMessage="1" sqref="F14 F12">
      <formula1>0</formula1>
      <formula2>4</formula2>
    </dataValidation>
    <dataValidation type="whole" allowBlank="1" showInputMessage="1" showErrorMessage="1" sqref="F11">
      <formula1>0</formula1>
      <formula2>3</formula2>
    </dataValidation>
    <dataValidation type="whole" allowBlank="1" showInputMessage="1" showErrorMessage="1" sqref="F10">
      <formula1>0</formula1>
      <formula2>6</formula2>
    </dataValidation>
    <dataValidation type="whole" allowBlank="1" showInputMessage="1" showErrorMessage="1" sqref="F22:F23">
      <formula1>0</formula1>
      <formula2>2</formula2>
    </dataValidation>
  </dataValidations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osada</dc:creator>
  <cp:lastModifiedBy>takahiro osada</cp:lastModifiedBy>
  <cp:lastPrinted>2016-12-19T17:27:17Z</cp:lastPrinted>
  <dcterms:created xsi:type="dcterms:W3CDTF">2016-07-07T17:52:13Z</dcterms:created>
  <dcterms:modified xsi:type="dcterms:W3CDTF">2021-11-18T12:08:00Z</dcterms:modified>
</cp:coreProperties>
</file>